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Sheet1" sheetId="1" r:id="rId1"/>
  </sheets>
  <definedNames>
    <definedName name="_xlnm.Print_Area" localSheetId="0">Sheet1!$A$1:$G$33</definedName>
    <definedName name="_xlnm.Print_Titles" localSheetId="0">Sheet1!$1:$3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E32" i="1" l="1"/>
  <c r="D32" i="1"/>
  <c r="F32" i="1" l="1"/>
  <c r="E24" i="1"/>
  <c r="D24" i="1"/>
  <c r="E20" i="1"/>
  <c r="F20" i="1" s="1"/>
  <c r="D20" i="1"/>
  <c r="E33" i="1" l="1"/>
  <c r="F27" i="1" l="1"/>
  <c r="F28" i="1"/>
  <c r="F30" i="1"/>
  <c r="F31" i="1"/>
  <c r="F26" i="1"/>
  <c r="F22" i="1"/>
  <c r="F24" i="1" s="1"/>
  <c r="F8" i="1"/>
  <c r="D33" i="1"/>
  <c r="F33" i="1" s="1"/>
</calcChain>
</file>

<file path=xl/sharedStrings.xml><?xml version="1.0" encoding="utf-8"?>
<sst xmlns="http://schemas.openxmlformats.org/spreadsheetml/2006/main" count="73" uniqueCount="39">
  <si>
    <t>ที่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</si>
  <si>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</si>
  <si>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</si>
  <si>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</si>
  <si>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</si>
  <si>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</si>
  <si>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</si>
  <si>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</si>
  <si>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โครงการสร้างเครือข่ายการมีส่วนร่วมของประชาชนในการป้องกันอาชญากรรม ระดับตำบล</t>
  </si>
  <si>
    <t>กิจกรรมการปฏิบัติงานของอาสาสมัครตำรวจบ้านร่วมในการปฏิบัติหน้าที่กับเจ้าหน้าที่ตำรวจ ในห้วงเทศกาลสำคัญต่าง ๆ</t>
  </si>
  <si>
    <t>ค่าตอบแทนคุ้มครองพยาน</t>
  </si>
  <si>
    <t>ค่าใช้จ่ายในการส่งหมายเรียกพยาน</t>
  </si>
  <si>
    <t>ค่าตอบแทน เจ้าหน้าที่ชันสูตรพลิกศพ</t>
  </si>
  <si>
    <t>ค่าตอบแทนนักจิตวิทยา</t>
  </si>
  <si>
    <t>กิจกรรมบังคับใช้กฎหมายและบริการประชาชน</t>
  </si>
  <si>
    <t>กิจกรรมปฏิรูประบบงานสอบสวน</t>
  </si>
  <si>
    <t>ค่าใช้จ่ายอื่น ๆ (งบแก้ไขปัญหา)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</si>
  <si>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</si>
  <si>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</si>
  <si>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โครงการสกัดกั้นยาเสพติดพื้นที่ชายแดนและพื้นที่พักคอย Heart Land</t>
  </si>
  <si>
    <t>โครงการสลายโครงสร้างเครือข่ายผู้มีอิทธิพลและกลุ่มชาติพันธุ์ที่เกี่ยวข้องกับยาเสพติด</t>
  </si>
  <si>
    <t>กิจกรรมป้องกันปรามปรามอาชญากรรม/แก้ไขปัญหายาเสพติด/ชุมชนและมวลชนสัมพันธ์</t>
  </si>
  <si>
    <t>จำนวนเงินงบประมาณ 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</si>
  <si>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</si>
  <si>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</si>
  <si>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</si>
  <si>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</si>
  <si>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แนวทางแก้ไข</t>
  </si>
  <si>
    <t>เป็นไปตามเป้าหมาย</t>
  </si>
  <si>
    <t>ยังไม่ได้เบิกจ่าย</t>
  </si>
  <si>
    <t>ไม่มี</t>
  </si>
  <si>
    <t>ปรับไปเพิ่มเติมงบค่าสาธารณูปโภค</t>
  </si>
  <si>
    <t>ค่า OT ค่าเบี้ยเลี้ยง ที่พัก พาหนะ</t>
  </si>
  <si>
    <t>รวม กิจกรรมบังคับใช้กฎหมายและบริการประชาชน</t>
  </si>
  <si>
    <t>รวม กิจกรรมปฏิรูประบบงานสอบสวน</t>
  </si>
  <si>
    <t>รวม กิจกรรมป้องกันปรามปรามอาชญากรรม/แก้ไขปัญหายาเสพติด/ชุมชนและมวลชนสัมพันธ์</t>
  </si>
  <si>
    <t>รายงานผลการใช้จ่ายงบประมาณ สถานีตำรวจภูธรสนม จังหวัดสุรินทร์</t>
  </si>
  <si>
    <t>ไตรมาส 1 - 2 (ต.ค.67 ถึง มี.ค.68) ประจำปีงบประมาณ พ.ศ. 2568</t>
  </si>
  <si>
    <t>ชื่อโครงการ/  กิจกรรม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</si>
</sst>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b/>
      <sz val="18"/>
      <color theme="0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sz val="24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  <font>
      <b/>
      <sz val="16"/>
      <name val="TH SarabunPSK"/>
      <family val="2"/>
    </font>
    <font>
      <b/>
      <sz val="12"/>
      <color theme="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43" fontId="7" fillId="0" borderId="0" xfId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43" fontId="3" fillId="0" borderId="0" xfId="1" applyFont="1" applyAlignment="1">
      <alignment wrapText="1"/>
    </xf>
    <xf numFmtId="0" fontId="11" fillId="0" borderId="0" xfId="0" applyFont="1"/>
    <xf numFmtId="43" fontId="8" fillId="0" borderId="0" xfId="1" applyFont="1" applyBorder="1" applyAlignment="1">
      <alignment vertical="top"/>
    </xf>
    <xf numFmtId="0" fontId="13" fillId="0" borderId="0" xfId="0" applyFont="1"/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43" fontId="5" fillId="4" borderId="1" xfId="1" applyFont="1" applyFill="1" applyBorder="1" applyAlignment="1">
      <alignment vertical="top" wrapText="1"/>
    </xf>
    <xf numFmtId="43" fontId="1" fillId="4" borderId="1" xfId="1" applyFont="1" applyFill="1" applyBorder="1" applyAlignment="1">
      <alignment vertical="top"/>
    </xf>
    <xf numFmtId="43" fontId="5" fillId="4" borderId="1" xfId="1" applyFont="1" applyFill="1" applyBorder="1" applyAlignment="1">
      <alignment vertical="top"/>
    </xf>
    <xf numFmtId="0" fontId="1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vertical="top" wrapText="1"/>
    </xf>
    <xf numFmtId="43" fontId="5" fillId="7" borderId="1" xfId="1" applyFont="1" applyFill="1" applyBorder="1" applyAlignment="1">
      <alignment vertical="top"/>
    </xf>
    <xf numFmtId="43" fontId="1" fillId="7" borderId="1" xfId="1" applyFont="1" applyFill="1" applyBorder="1" applyAlignment="1">
      <alignment vertical="top"/>
    </xf>
    <xf numFmtId="0" fontId="5" fillId="7" borderId="7" xfId="0" applyFont="1" applyFill="1" applyBorder="1" applyAlignment="1">
      <alignment vertical="top" wrapText="1"/>
    </xf>
    <xf numFmtId="43" fontId="1" fillId="4" borderId="1" xfId="1" applyFont="1" applyFill="1" applyBorder="1" applyAlignment="1">
      <alignment horizontal="center" vertical="top" wrapText="1"/>
    </xf>
    <xf numFmtId="43" fontId="1" fillId="7" borderId="1" xfId="1" applyFont="1" applyFill="1" applyBorder="1" applyAlignment="1">
      <alignment horizontal="center" vertical="top" wrapText="1"/>
    </xf>
    <xf numFmtId="43" fontId="1" fillId="4" borderId="1" xfId="1" applyFont="1" applyFill="1" applyBorder="1" applyAlignment="1">
      <alignment horizontal="center" vertical="top"/>
    </xf>
    <xf numFmtId="43" fontId="4" fillId="10" borderId="1" xfId="1" applyFont="1" applyFill="1" applyBorder="1" applyAlignment="1">
      <alignment vertical="top"/>
    </xf>
    <xf numFmtId="43" fontId="4" fillId="10" borderId="1" xfId="1" applyFont="1" applyFill="1" applyBorder="1" applyAlignment="1">
      <alignment horizontal="center" vertical="top" wrapText="1"/>
    </xf>
    <xf numFmtId="43" fontId="1" fillId="6" borderId="1" xfId="1" applyFont="1" applyFill="1" applyBorder="1" applyAlignment="1">
      <alignment horizontal="center" vertical="top"/>
    </xf>
    <xf numFmtId="43" fontId="15" fillId="6" borderId="1" xfId="1" applyFont="1" applyFill="1" applyBorder="1" applyAlignment="1">
      <alignment horizontal="center" vertical="top"/>
    </xf>
    <xf numFmtId="43" fontId="8" fillId="8" borderId="18" xfId="1" applyFont="1" applyFill="1" applyBorder="1" applyAlignment="1">
      <alignment vertical="top"/>
    </xf>
    <xf numFmtId="43" fontId="2" fillId="8" borderId="19" xfId="1" applyFont="1" applyFill="1" applyBorder="1" applyAlignment="1">
      <alignment vertical="top"/>
    </xf>
    <xf numFmtId="43" fontId="1" fillId="11" borderId="1" xfId="1" applyFont="1" applyFill="1" applyBorder="1" applyAlignment="1">
      <alignment vertical="center"/>
    </xf>
    <xf numFmtId="43" fontId="4" fillId="11" borderId="1" xfId="1" applyFont="1" applyFill="1" applyBorder="1" applyAlignment="1">
      <alignment vertical="center"/>
    </xf>
    <xf numFmtId="43" fontId="1" fillId="7" borderId="1" xfId="1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3" fontId="5" fillId="5" borderId="9" xfId="1" applyFont="1" applyFill="1" applyBorder="1" applyAlignment="1">
      <alignment horizontal="center" vertical="top" wrapText="1"/>
    </xf>
    <xf numFmtId="43" fontId="5" fillId="5" borderId="4" xfId="1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/>
    </xf>
    <xf numFmtId="0" fontId="2" fillId="6" borderId="8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43" fontId="5" fillId="5" borderId="9" xfId="1" applyFont="1" applyFill="1" applyBorder="1" applyAlignment="1">
      <alignment horizontal="center" vertical="top"/>
    </xf>
    <xf numFmtId="43" fontId="5" fillId="5" borderId="4" xfId="1" applyFont="1" applyFill="1" applyBorder="1" applyAlignment="1">
      <alignment horizontal="center" vertical="top"/>
    </xf>
    <xf numFmtId="43" fontId="1" fillId="5" borderId="9" xfId="1" applyFont="1" applyFill="1" applyBorder="1" applyAlignment="1">
      <alignment horizontal="center" vertical="top"/>
    </xf>
    <xf numFmtId="43" fontId="1" fillId="5" borderId="4" xfId="1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top"/>
    </xf>
    <xf numFmtId="0" fontId="15" fillId="6" borderId="1" xfId="0" applyFont="1" applyFill="1" applyBorder="1" applyAlignment="1">
      <alignment horizontal="center" vertical="top"/>
    </xf>
    <xf numFmtId="0" fontId="16" fillId="11" borderId="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3" fontId="10" fillId="2" borderId="4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1442360</xdr:colOff>
      <xdr:row>2</xdr:row>
      <xdr:rowOff>25310</xdr:rowOff>
    </xdr:from>
    <xdr:to>
      <xdr:col>8</xdr:col>
      <xdr:colOff>110764</xdr:colOff>
      <xdr:row>3</xdr:row>
      <xdr:rowOff>7497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248D8C8A-07C9-4C03-8871-F6D639134D09}"/>
            </a:ext>
          </a:extLst>
        </xdr:cNvPr>
        <xdr:cNvSpPr txBox="1"/>
      </xdr:nvSpPr>
      <xdr:spPr>
        <a:xfrm>
          <a:off x="10518324" y="814524"/>
          <a:ext cx="3716654" cy="376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5 มีนาคม 2568</a:t>
          </a:r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2457450</xdr:colOff>
      <xdr:row>35</xdr:row>
      <xdr:rowOff>47624</xdr:rowOff>
    </xdr:from>
    <xdr:to>
      <xdr:col>4</xdr:col>
      <xdr:colOff>561975</xdr:colOff>
      <xdr:row>41</xdr:row>
      <xdr:rowOff>76199</xdr:rowOff>
    </xdr:to>
    <xdr:sp macro="" textlink="">
      <xdr:nvSpPr>
        <xdr:cNvPr id="3" name="TextBox 2"/>
        <xdr:cNvSpPr txBox="1"/>
      </xdr:nvSpPr>
      <xdr:spPr>
        <a:xfrm>
          <a:off x="5143500" y="13334999"/>
          <a:ext cx="3038475" cy="1514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พ.ต.อ.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(รวีโรจน์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ปัญญาสุวรรณกุล)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1028699</xdr:colOff>
      <xdr:row>36</xdr:row>
      <xdr:rowOff>116591</xdr:rowOff>
    </xdr:from>
    <xdr:to>
      <xdr:col>3</xdr:col>
      <xdr:colOff>2085974</xdr:colOff>
      <xdr:row>39</xdr:row>
      <xdr:rowOff>19051</xdr:rowOff>
    </xdr:to>
    <xdr:pic>
      <xdr:nvPicPr>
        <xdr:cNvPr id="5" name="รูปภาพ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36" b="15071"/>
        <a:stretch/>
      </xdr:blipFill>
      <xdr:spPr>
        <a:xfrm>
          <a:off x="6181724" y="13651616"/>
          <a:ext cx="1057275" cy="645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zoomScaleNormal="100" workbookViewId="0">
      <selection activeCell="C9" sqref="C9"/>
    </sheetView>
  </sheetViews>
  <sheetFormatPr defaultColWidth="8.875" defaultRowHeight="19.5"/>
  <cols>
    <col min="1" max="1" width="5.25" style="1" customWidth="1"/>
    <col min="2" max="2" width="30" style="4" customWidth="1"/>
    <col min="3" max="3" width="32.375" style="5" customWidth="1"/>
    <col min="4" max="4" width="32.375" style="2" customWidth="1"/>
    <col min="5" max="7" width="32.375" style="1" customWidth="1"/>
    <col min="8" max="16384" width="8.875" style="1"/>
  </cols>
  <sheetData>
    <row r="1" spans="1:7" s="8" customFormat="1" ht="30">
      <c r="A1" s="59" t="s">
        <v>36</v>
      </c>
      <c r="B1" s="60"/>
      <c r="C1" s="60"/>
      <c r="D1" s="60"/>
      <c r="E1" s="60"/>
      <c r="F1" s="60"/>
      <c r="G1" s="61"/>
    </row>
    <row r="2" spans="1:7" s="8" customFormat="1" ht="30">
      <c r="A2" s="62" t="s">
        <v>37</v>
      </c>
      <c r="B2" s="63"/>
      <c r="C2" s="63"/>
      <c r="D2" s="63"/>
      <c r="E2" s="63"/>
      <c r="F2" s="63"/>
      <c r="G2" s="64"/>
    </row>
    <row r="3" spans="1:7" s="8" customFormat="1" ht="30">
      <c r="A3" s="65"/>
      <c r="B3" s="66"/>
      <c r="C3" s="66"/>
      <c r="D3" s="66"/>
      <c r="E3" s="66"/>
      <c r="F3" s="66"/>
      <c r="G3" s="67"/>
    </row>
    <row r="4" spans="1:7" s="6" customFormat="1" ht="20.45" customHeight="1">
      <c r="A4" s="36" t="s">
        <v>0</v>
      </c>
      <c r="B4" s="39" t="s">
        <v>38</v>
      </c>
      <c r="C4" s="70" t="s">
        <v>23</v>
      </c>
      <c r="D4" s="34" t="s">
        <v>24</v>
      </c>
      <c r="E4" s="34" t="s">
        <v>25</v>
      </c>
      <c r="F4" s="34" t="s">
        <v>26</v>
      </c>
      <c r="G4" s="37" t="s">
        <v>27</v>
      </c>
    </row>
    <row r="5" spans="1:7" s="6" customFormat="1" ht="20.45" customHeight="1">
      <c r="A5" s="69"/>
      <c r="B5" s="68"/>
      <c r="C5" s="71"/>
      <c r="D5" s="35"/>
      <c r="E5" s="35"/>
      <c r="F5" s="35"/>
      <c r="G5" s="38"/>
    </row>
    <row r="6" spans="1:7" s="6" customFormat="1" ht="20.45" customHeight="1">
      <c r="A6" s="69"/>
      <c r="B6" s="68"/>
      <c r="C6" s="71"/>
      <c r="D6" s="36"/>
      <c r="E6" s="36"/>
      <c r="F6" s="36"/>
      <c r="G6" s="39"/>
    </row>
    <row r="7" spans="1:7" ht="20.45" customHeight="1">
      <c r="A7" s="53" t="s">
        <v>14</v>
      </c>
      <c r="B7" s="54"/>
      <c r="C7" s="54"/>
      <c r="D7" s="54"/>
      <c r="E7" s="54"/>
      <c r="F7" s="54"/>
      <c r="G7" s="55"/>
    </row>
    <row r="8" spans="1:7" s="3" customFormat="1" ht="40.5">
      <c r="A8" s="9">
        <v>1</v>
      </c>
      <c r="B8" s="10" t="s">
        <v>32</v>
      </c>
      <c r="C8" s="19" t="s">
        <v>28</v>
      </c>
      <c r="D8" s="11">
        <v>462300</v>
      </c>
      <c r="E8" s="12">
        <v>342500</v>
      </c>
      <c r="F8" s="12">
        <f>(E8*100)/D8</f>
        <v>74.086091282716851</v>
      </c>
      <c r="G8" s="21" t="s">
        <v>30</v>
      </c>
    </row>
    <row r="9" spans="1:7" s="3" customFormat="1" ht="23.45" customHeight="1">
      <c r="A9" s="9">
        <v>2</v>
      </c>
      <c r="B9" s="10" t="s">
        <v>1</v>
      </c>
      <c r="C9" s="19" t="s">
        <v>29</v>
      </c>
      <c r="D9" s="11">
        <v>10200</v>
      </c>
      <c r="E9" s="12">
        <v>0</v>
      </c>
      <c r="F9" s="12">
        <f t="shared" ref="F9:F19" si="0">(E9*100)/D9</f>
        <v>0</v>
      </c>
      <c r="G9" s="21" t="s">
        <v>30</v>
      </c>
    </row>
    <row r="10" spans="1:7" s="3" customFormat="1" ht="40.5">
      <c r="A10" s="9">
        <v>3</v>
      </c>
      <c r="B10" s="10" t="s">
        <v>2</v>
      </c>
      <c r="C10" s="19" t="s">
        <v>29</v>
      </c>
      <c r="D10" s="11">
        <v>22600</v>
      </c>
      <c r="E10" s="12">
        <v>18000</v>
      </c>
      <c r="F10" s="12">
        <f t="shared" si="0"/>
        <v>79.646017699115049</v>
      </c>
      <c r="G10" s="21" t="s">
        <v>30</v>
      </c>
    </row>
    <row r="11" spans="1:7" s="3" customFormat="1" ht="20.25">
      <c r="A11" s="9">
        <v>4</v>
      </c>
      <c r="B11" s="10" t="s">
        <v>3</v>
      </c>
      <c r="C11" s="19" t="s">
        <v>29</v>
      </c>
      <c r="D11" s="11">
        <v>24000</v>
      </c>
      <c r="E11" s="12">
        <v>23997.5</v>
      </c>
      <c r="F11" s="12">
        <f t="shared" si="0"/>
        <v>99.989583333333329</v>
      </c>
      <c r="G11" s="21" t="s">
        <v>30</v>
      </c>
    </row>
    <row r="12" spans="1:7" s="3" customFormat="1" ht="20.25">
      <c r="A12" s="9">
        <v>5</v>
      </c>
      <c r="B12" s="10" t="s">
        <v>4</v>
      </c>
      <c r="C12" s="19" t="s">
        <v>28</v>
      </c>
      <c r="D12" s="11">
        <v>480000</v>
      </c>
      <c r="E12" s="12">
        <v>440000</v>
      </c>
      <c r="F12" s="12">
        <f t="shared" si="0"/>
        <v>91.666666666666671</v>
      </c>
      <c r="G12" s="21" t="s">
        <v>30</v>
      </c>
    </row>
    <row r="13" spans="1:7" s="3" customFormat="1" ht="20.25">
      <c r="A13" s="9">
        <v>6</v>
      </c>
      <c r="B13" s="10" t="s">
        <v>5</v>
      </c>
      <c r="C13" s="19" t="s">
        <v>29</v>
      </c>
      <c r="D13" s="13">
        <v>2800</v>
      </c>
      <c r="E13" s="12">
        <v>0</v>
      </c>
      <c r="F13" s="12">
        <f t="shared" si="0"/>
        <v>0</v>
      </c>
      <c r="G13" s="21" t="s">
        <v>30</v>
      </c>
    </row>
    <row r="14" spans="1:7" s="3" customFormat="1" ht="20.25">
      <c r="A14" s="9">
        <v>7</v>
      </c>
      <c r="B14" s="10" t="s">
        <v>6</v>
      </c>
      <c r="C14" s="19" t="s">
        <v>29</v>
      </c>
      <c r="D14" s="13">
        <v>10200</v>
      </c>
      <c r="E14" s="12">
        <v>0</v>
      </c>
      <c r="F14" s="12">
        <f t="shared" si="0"/>
        <v>0</v>
      </c>
      <c r="G14" s="21" t="s">
        <v>30</v>
      </c>
    </row>
    <row r="15" spans="1:7" s="3" customFormat="1" ht="20.25">
      <c r="A15" s="9">
        <v>8</v>
      </c>
      <c r="B15" s="10" t="s">
        <v>10</v>
      </c>
      <c r="C15" s="19" t="s">
        <v>29</v>
      </c>
      <c r="D15" s="13">
        <v>14100</v>
      </c>
      <c r="E15" s="12">
        <v>14000</v>
      </c>
      <c r="F15" s="12">
        <f t="shared" si="0"/>
        <v>99.290780141843967</v>
      </c>
      <c r="G15" s="21" t="s">
        <v>30</v>
      </c>
    </row>
    <row r="16" spans="1:7" s="3" customFormat="1" ht="20.25">
      <c r="A16" s="9">
        <v>9</v>
      </c>
      <c r="B16" s="10" t="s">
        <v>13</v>
      </c>
      <c r="C16" s="19" t="s">
        <v>28</v>
      </c>
      <c r="D16" s="13">
        <v>2900</v>
      </c>
      <c r="E16" s="12">
        <v>0</v>
      </c>
      <c r="F16" s="12">
        <f t="shared" si="0"/>
        <v>0</v>
      </c>
      <c r="G16" s="21" t="s">
        <v>30</v>
      </c>
    </row>
    <row r="17" spans="1:7" s="3" customFormat="1" ht="40.5">
      <c r="A17" s="9">
        <v>10</v>
      </c>
      <c r="B17" s="10" t="s">
        <v>12</v>
      </c>
      <c r="C17" s="19" t="s">
        <v>28</v>
      </c>
      <c r="D17" s="13">
        <v>17700</v>
      </c>
      <c r="E17" s="12">
        <v>0</v>
      </c>
      <c r="F17" s="12">
        <f t="shared" si="0"/>
        <v>0</v>
      </c>
      <c r="G17" s="21" t="s">
        <v>30</v>
      </c>
    </row>
    <row r="18" spans="1:7" s="3" customFormat="1" ht="40.5">
      <c r="A18" s="9">
        <v>11</v>
      </c>
      <c r="B18" s="10" t="s">
        <v>11</v>
      </c>
      <c r="C18" s="19" t="s">
        <v>28</v>
      </c>
      <c r="D18" s="13">
        <v>800</v>
      </c>
      <c r="E18" s="12">
        <v>0</v>
      </c>
      <c r="F18" s="12">
        <f t="shared" si="0"/>
        <v>0</v>
      </c>
      <c r="G18" s="21" t="s">
        <v>30</v>
      </c>
    </row>
    <row r="19" spans="1:7" s="3" customFormat="1" ht="20.25">
      <c r="A19" s="9">
        <v>12</v>
      </c>
      <c r="B19" s="10" t="s">
        <v>7</v>
      </c>
      <c r="C19" s="19" t="s">
        <v>28</v>
      </c>
      <c r="D19" s="13">
        <v>150000</v>
      </c>
      <c r="E19" s="12">
        <v>52055.78</v>
      </c>
      <c r="F19" s="12">
        <f t="shared" si="0"/>
        <v>34.703853333333335</v>
      </c>
      <c r="G19" s="21" t="s">
        <v>30</v>
      </c>
    </row>
    <row r="20" spans="1:7" s="3" customFormat="1" ht="20.25">
      <c r="A20" s="56" t="s">
        <v>33</v>
      </c>
      <c r="B20" s="56"/>
      <c r="C20" s="56"/>
      <c r="D20" s="22">
        <f>SUM(D8:D19)</f>
        <v>1197600</v>
      </c>
      <c r="E20" s="22">
        <f>SUM(E8:E19)</f>
        <v>890553.28</v>
      </c>
      <c r="F20" s="22">
        <f>(E20*100)/D20</f>
        <v>74.3614963259853</v>
      </c>
      <c r="G20" s="23"/>
    </row>
    <row r="21" spans="1:7" s="3" customFormat="1" ht="20.25">
      <c r="A21" s="42" t="s">
        <v>15</v>
      </c>
      <c r="B21" s="43"/>
      <c r="C21" s="43"/>
      <c r="D21" s="43"/>
      <c r="E21" s="43"/>
      <c r="F21" s="43"/>
      <c r="G21" s="44"/>
    </row>
    <row r="22" spans="1:7" s="3" customFormat="1">
      <c r="A22" s="47">
        <v>1</v>
      </c>
      <c r="B22" s="45" t="s">
        <v>16</v>
      </c>
      <c r="C22" s="40" t="s">
        <v>29</v>
      </c>
      <c r="D22" s="49">
        <v>58800</v>
      </c>
      <c r="E22" s="51">
        <v>0</v>
      </c>
      <c r="F22" s="51">
        <f>(E22*100)/D22</f>
        <v>0</v>
      </c>
      <c r="G22" s="51" t="s">
        <v>31</v>
      </c>
    </row>
    <row r="23" spans="1:7" s="3" customFormat="1">
      <c r="A23" s="48"/>
      <c r="B23" s="46"/>
      <c r="C23" s="41"/>
      <c r="D23" s="50"/>
      <c r="E23" s="52"/>
      <c r="F23" s="52"/>
      <c r="G23" s="52"/>
    </row>
    <row r="24" spans="1:7" s="3" customFormat="1" ht="20.25">
      <c r="A24" s="57" t="s">
        <v>34</v>
      </c>
      <c r="B24" s="57"/>
      <c r="C24" s="57"/>
      <c r="D24" s="25">
        <f>D22</f>
        <v>58800</v>
      </c>
      <c r="E24" s="25">
        <f t="shared" ref="E24:F24" si="1">E22</f>
        <v>0</v>
      </c>
      <c r="F24" s="25">
        <f t="shared" si="1"/>
        <v>0</v>
      </c>
      <c r="G24" s="24"/>
    </row>
    <row r="25" spans="1:7" s="3" customFormat="1" ht="20.25">
      <c r="A25" s="72" t="s">
        <v>21</v>
      </c>
      <c r="B25" s="73"/>
      <c r="C25" s="73"/>
      <c r="D25" s="73"/>
      <c r="E25" s="73"/>
      <c r="F25" s="73"/>
      <c r="G25" s="74"/>
    </row>
    <row r="26" spans="1:7" s="3" customFormat="1" ht="81">
      <c r="A26" s="14">
        <v>1</v>
      </c>
      <c r="B26" s="15" t="s">
        <v>8</v>
      </c>
      <c r="C26" s="20" t="s">
        <v>29</v>
      </c>
      <c r="D26" s="16">
        <v>15000</v>
      </c>
      <c r="E26" s="17">
        <v>15000</v>
      </c>
      <c r="F26" s="17">
        <f>(E26*100)/D26</f>
        <v>100</v>
      </c>
      <c r="G26" s="30" t="s">
        <v>30</v>
      </c>
    </row>
    <row r="27" spans="1:7" s="3" customFormat="1" ht="46.9" customHeight="1">
      <c r="A27" s="14">
        <v>2</v>
      </c>
      <c r="B27" s="15" t="s">
        <v>9</v>
      </c>
      <c r="C27" s="20" t="s">
        <v>29</v>
      </c>
      <c r="D27" s="16">
        <v>8000</v>
      </c>
      <c r="E27" s="17">
        <v>8000</v>
      </c>
      <c r="F27" s="17">
        <f t="shared" ref="F27:F33" si="2">(E27*100)/D27</f>
        <v>100</v>
      </c>
      <c r="G27" s="30" t="s">
        <v>30</v>
      </c>
    </row>
    <row r="28" spans="1:7" s="3" customFormat="1" ht="60.75">
      <c r="A28" s="14">
        <v>3</v>
      </c>
      <c r="B28" s="18" t="s">
        <v>17</v>
      </c>
      <c r="C28" s="20" t="s">
        <v>29</v>
      </c>
      <c r="D28" s="16">
        <v>2000</v>
      </c>
      <c r="E28" s="17">
        <v>2000</v>
      </c>
      <c r="F28" s="17">
        <f t="shared" si="2"/>
        <v>100</v>
      </c>
      <c r="G28" s="30" t="s">
        <v>30</v>
      </c>
    </row>
    <row r="29" spans="1:7" s="3" customFormat="1" ht="60.75">
      <c r="A29" s="14">
        <v>4</v>
      </c>
      <c r="B29" s="18" t="s">
        <v>18</v>
      </c>
      <c r="C29" s="20" t="s">
        <v>28</v>
      </c>
      <c r="D29" s="16">
        <v>0</v>
      </c>
      <c r="E29" s="17">
        <v>0</v>
      </c>
      <c r="F29" s="17">
        <v>0</v>
      </c>
      <c r="G29" s="30" t="s">
        <v>30</v>
      </c>
    </row>
    <row r="30" spans="1:7" s="3" customFormat="1" ht="46.9" customHeight="1">
      <c r="A30" s="14">
        <v>5</v>
      </c>
      <c r="B30" s="18" t="s">
        <v>19</v>
      </c>
      <c r="C30" s="20" t="s">
        <v>28</v>
      </c>
      <c r="D30" s="16">
        <v>5300</v>
      </c>
      <c r="E30" s="17">
        <v>2650</v>
      </c>
      <c r="F30" s="17">
        <f t="shared" si="2"/>
        <v>50</v>
      </c>
      <c r="G30" s="30" t="s">
        <v>30</v>
      </c>
    </row>
    <row r="31" spans="1:7" s="3" customFormat="1" ht="46.9" customHeight="1">
      <c r="A31" s="14">
        <v>6</v>
      </c>
      <c r="B31" s="18" t="s">
        <v>20</v>
      </c>
      <c r="C31" s="20" t="s">
        <v>28</v>
      </c>
      <c r="D31" s="16">
        <v>7800</v>
      </c>
      <c r="E31" s="17">
        <v>3900</v>
      </c>
      <c r="F31" s="17">
        <f t="shared" si="2"/>
        <v>50</v>
      </c>
      <c r="G31" s="30" t="s">
        <v>30</v>
      </c>
    </row>
    <row r="32" spans="1:7" s="3" customFormat="1" ht="20.25">
      <c r="A32" s="58" t="s">
        <v>35</v>
      </c>
      <c r="B32" s="58"/>
      <c r="C32" s="58"/>
      <c r="D32" s="29">
        <f>SUM(D26:D31)</f>
        <v>38100</v>
      </c>
      <c r="E32" s="29">
        <f>SUM(E26:E31)</f>
        <v>31550</v>
      </c>
      <c r="F32" s="29">
        <f>(E32*100)/D32</f>
        <v>82.808398950131235</v>
      </c>
      <c r="G32" s="28"/>
    </row>
    <row r="33" spans="1:7" s="3" customFormat="1" ht="26.25" thickBot="1">
      <c r="A33" s="31" t="s">
        <v>22</v>
      </c>
      <c r="B33" s="32"/>
      <c r="C33" s="33"/>
      <c r="D33" s="26">
        <f>SUM(D8:D19)+D22+D26+D27+D28+D29+D30+D31</f>
        <v>1294500</v>
      </c>
      <c r="E33" s="26">
        <f t="shared" ref="E33" si="3">SUM(E8:E19)+E22+E26+E27+E28+E29+E30+E31</f>
        <v>922103.28</v>
      </c>
      <c r="F33" s="27">
        <f t="shared" si="2"/>
        <v>71.232389339513333</v>
      </c>
      <c r="G33" s="7"/>
    </row>
    <row r="34" spans="1:7" ht="20.25" thickTop="1"/>
    <row r="54" ht="14.25" customHeight="1"/>
    <row r="55" ht="14.25" customHeight="1"/>
    <row r="56" ht="14.25" customHeight="1"/>
  </sheetData>
  <mergeCells count="24">
    <mergeCell ref="A32:C32"/>
    <mergeCell ref="A1:G1"/>
    <mergeCell ref="A2:G2"/>
    <mergeCell ref="A3:G3"/>
    <mergeCell ref="B4:B6"/>
    <mergeCell ref="A4:A6"/>
    <mergeCell ref="C4:C6"/>
    <mergeCell ref="A25:G25"/>
    <mergeCell ref="A33:C33"/>
    <mergeCell ref="D4:D6"/>
    <mergeCell ref="E4:E6"/>
    <mergeCell ref="F4:F6"/>
    <mergeCell ref="G4:G6"/>
    <mergeCell ref="C22:C23"/>
    <mergeCell ref="A21:G21"/>
    <mergeCell ref="B22:B23"/>
    <mergeCell ref="A22:A23"/>
    <mergeCell ref="D22:D23"/>
    <mergeCell ref="E22:E23"/>
    <mergeCell ref="F22:F23"/>
    <mergeCell ref="G22:G23"/>
    <mergeCell ref="A7:G7"/>
    <mergeCell ref="A20:C20"/>
    <mergeCell ref="A24:C24"/>
  </mergeCells>
  <phoneticPr fontId="9" type="noConversion"/>
  <printOptions horizontalCentered="1"/>
  <pageMargins left="7.874015748031496E-2" right="7.874015748031496E-2" top="7.874015748031496E-2" bottom="7.874015748031496E-2" header="0.31496062992125984" footer="0.31496062992125984"/>
  <pageSetup paperSize="5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Corporate Edition</cp:lastModifiedBy>
  <cp:lastPrinted>2024-03-13T07:19:22Z</cp:lastPrinted>
  <dcterms:created xsi:type="dcterms:W3CDTF">2024-01-10T07:59:11Z</dcterms:created>
  <dcterms:modified xsi:type="dcterms:W3CDTF">2025-03-13T09:41:22Z</dcterms:modified>
</cp:coreProperties>
</file>