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สนม ล่าสุด 69\งาน สภ.สนม 2569\ITA\ไตรมาส 1-2 68\"/>
    </mc:Choice>
  </mc:AlternateContent>
  <xr:revisionPtr revIDLastSave="0" documentId="13_ncr:1_{9EEF32D1-2820-488B-B2D9-7475976F85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Sheet1!$A$1:$G$33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E32" i="1" l="1"/>
  <c r="D32" i="1"/>
  <c r="F32" i="1" l="1"/>
  <c r="E24" i="1"/>
  <c r="D24" i="1"/>
  <c r="E20" i="1"/>
  <c r="D20" i="1"/>
  <c r="F20" i="1" l="1"/>
  <c r="E33" i="1"/>
  <c r="F27" i="1" l="1"/>
  <c r="F28" i="1"/>
  <c r="F30" i="1"/>
  <c r="F31" i="1"/>
  <c r="F26" i="1"/>
  <c r="F24" i="1"/>
  <c r="F8" i="1"/>
  <c r="D33" i="1"/>
  <c r="F33" i="1" s="1"/>
</calcChain>
</file>

<file path=xl/sharedStrings.xml><?xml version="1.0" encoding="utf-8"?>
<sst xmlns="http://schemas.openxmlformats.org/spreadsheetml/2006/main" count="73" uniqueCount="38">
  <si>
    <t>ที่</t>
  </si>
  <si>
    <t>รายการ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</si>
  <si>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</si>
  <si>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</si>
  <si>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</si>
  <si>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</si>
  <si>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</si>
  <si>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</si>
  <si>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</si>
  <si>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โครงการสร้างเครือข่ายการมีส่วนร่วมของประชาชนในการป้องกันอาชญากรรม ระดับตำบล</t>
  </si>
  <si>
    <t>กิจกรรมการปฏิบัติงานของอาสาสมัครตำรวจบ้านร่วมในการปฏิบัติหน้าที่กับเจ้าหน้าที่ตำรวจ ในห้วงเทศกาลสำคัญต่าง ๆ</t>
  </si>
  <si>
    <t>ค่าตอบแทนคุ้มครองพยาน</t>
  </si>
  <si>
    <t>ค่าใช้จ่ายในการส่งหมายเรียกพยาน</t>
  </si>
  <si>
    <t>ค่าตอบแทน เจ้าหน้าที่ชันสูตรพลิกศพ</t>
  </si>
  <si>
    <t>ค่าตอบแทนนักจิตวิทยา</t>
  </si>
  <si>
    <t>กิจกรรมบังคับใช้กฎหมายและบริการประชาชน</t>
  </si>
  <si>
    <t>กิจกรรมปฏิรูประบบงานสอบสวน</t>
  </si>
  <si>
    <t>ค่าใช้จ่ายอื่น ๆ (งบแก้ไขปัญหา)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</si>
  <si>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</si>
  <si>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</si>
  <si>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>โครงการสกัดกั้นยาเสพติดพื้นที่ชายแดนและพื้นที่พักคอย Heart Land</t>
  </si>
  <si>
    <t>โครงการสลายโครงสร้างเครือข่ายผู้มีอิทธิพลและกลุ่มชาติพันธุ์ที่เกี่ยวข้องกับยาเสพติด</t>
  </si>
  <si>
    <t>กิจกรรมป้องกันปรามปรามอาชญากรรม/แก้ไขปัญหายาเสพติด/ชุมชนและมวลชนสัมพันธ์</t>
  </si>
  <si>
    <t>จำนวนเงินงบประมาณ 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</si>
  <si>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</si>
  <si>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</si>
  <si>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</si>
  <si>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</si>
  <si>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 แนวทางแก้ไข</t>
  </si>
  <si>
    <t>เป็นไปตามเป้าหมาย</t>
  </si>
  <si>
    <t>ยังไม่ได้เบิกจ่าย</t>
  </si>
  <si>
    <t>ไม่มี</t>
  </si>
  <si>
    <t>ค่า OT ค่าเบี้ยเลี้ยง ที่พัก พาหนะ</t>
  </si>
  <si>
    <t>รวม กิจกรรมบังคับใช้กฎหมายและบริการประชาชน</t>
  </si>
  <si>
    <t>รวม กิจกรรมปฏิรูประบบงานสอบสวน</t>
  </si>
  <si>
    <t>รวม กิจกรรมป้องกันปรามปรามอาชญากรรม/แก้ไขปัญหายาเสพติด/ชุมชนและมวลชนสัมพันธ์</t>
  </si>
  <si>
    <t>รายงานผลการใช้จ่ายงบประมาณ สถานีตำรวจภูธรสนม จังหวัดสุรินทร์</t>
  </si>
  <si>
    <t>ไตรมาส 1 - 2 (ต.ค.68 - มี.ค.69)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</si>
</sst>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b/>
      <sz val="18"/>
      <color theme="0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24"/>
      <color theme="1"/>
      <name val="TH SarabunPSK"/>
      <family val="2"/>
    </font>
    <font>
      <sz val="24"/>
      <color theme="1"/>
      <name val="Tahoma"/>
      <family val="2"/>
      <charset val="222"/>
      <scheme val="minor"/>
    </font>
    <font>
      <b/>
      <sz val="24"/>
      <color rgb="FFFF0000"/>
      <name val="TH SarabunPSK"/>
      <family val="2"/>
    </font>
    <font>
      <b/>
      <sz val="16"/>
      <name val="TH SarabunPSK"/>
      <family val="2"/>
    </font>
    <font>
      <b/>
      <sz val="12"/>
      <color theme="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43" fontId="7" fillId="0" borderId="0" xfId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43" fontId="3" fillId="0" borderId="0" xfId="1" applyFont="1" applyAlignment="1">
      <alignment wrapText="1"/>
    </xf>
    <xf numFmtId="0" fontId="11" fillId="0" borderId="0" xfId="0" applyFont="1"/>
    <xf numFmtId="43" fontId="8" fillId="0" borderId="0" xfId="1" applyFont="1" applyBorder="1" applyAlignment="1">
      <alignment vertical="top"/>
    </xf>
    <xf numFmtId="0" fontId="13" fillId="0" borderId="0" xfId="0" applyFont="1"/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 wrapText="1"/>
    </xf>
    <xf numFmtId="43" fontId="5" fillId="4" borderId="1" xfId="1" applyFont="1" applyFill="1" applyBorder="1" applyAlignment="1">
      <alignment vertical="top" wrapText="1"/>
    </xf>
    <xf numFmtId="43" fontId="1" fillId="4" borderId="1" xfId="1" applyFont="1" applyFill="1" applyBorder="1" applyAlignment="1">
      <alignment vertical="top"/>
    </xf>
    <xf numFmtId="43" fontId="5" fillId="4" borderId="1" xfId="1" applyFont="1" applyFill="1" applyBorder="1" applyAlignment="1">
      <alignment vertical="top"/>
    </xf>
    <xf numFmtId="0" fontId="1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vertical="top" wrapText="1"/>
    </xf>
    <xf numFmtId="43" fontId="5" fillId="7" borderId="1" xfId="1" applyFont="1" applyFill="1" applyBorder="1" applyAlignment="1">
      <alignment vertical="top"/>
    </xf>
    <xf numFmtId="43" fontId="1" fillId="7" borderId="1" xfId="1" applyFont="1" applyFill="1" applyBorder="1" applyAlignment="1">
      <alignment vertical="top"/>
    </xf>
    <xf numFmtId="0" fontId="5" fillId="7" borderId="7" xfId="0" applyFont="1" applyFill="1" applyBorder="1" applyAlignment="1">
      <alignment vertical="top" wrapText="1"/>
    </xf>
    <xf numFmtId="43" fontId="1" fillId="4" borderId="1" xfId="1" applyFont="1" applyFill="1" applyBorder="1" applyAlignment="1">
      <alignment horizontal="center" vertical="top" wrapText="1"/>
    </xf>
    <xf numFmtId="43" fontId="1" fillId="7" borderId="1" xfId="1" applyFont="1" applyFill="1" applyBorder="1" applyAlignment="1">
      <alignment horizontal="center" vertical="top" wrapText="1"/>
    </xf>
    <xf numFmtId="43" fontId="1" fillId="4" borderId="1" xfId="1" applyFont="1" applyFill="1" applyBorder="1" applyAlignment="1">
      <alignment horizontal="center" vertical="top"/>
    </xf>
    <xf numFmtId="43" fontId="4" fillId="10" borderId="1" xfId="1" applyFont="1" applyFill="1" applyBorder="1" applyAlignment="1">
      <alignment vertical="top"/>
    </xf>
    <xf numFmtId="43" fontId="4" fillId="10" borderId="1" xfId="1" applyFont="1" applyFill="1" applyBorder="1" applyAlignment="1">
      <alignment horizontal="center" vertical="top" wrapText="1"/>
    </xf>
    <xf numFmtId="43" fontId="1" fillId="6" borderId="1" xfId="1" applyFont="1" applyFill="1" applyBorder="1" applyAlignment="1">
      <alignment horizontal="center" vertical="top"/>
    </xf>
    <xf numFmtId="43" fontId="15" fillId="6" borderId="1" xfId="1" applyFont="1" applyFill="1" applyBorder="1" applyAlignment="1">
      <alignment horizontal="center" vertical="top"/>
    </xf>
    <xf numFmtId="43" fontId="8" fillId="8" borderId="18" xfId="1" applyFont="1" applyFill="1" applyBorder="1" applyAlignment="1">
      <alignment vertical="top"/>
    </xf>
    <xf numFmtId="43" fontId="2" fillId="8" borderId="19" xfId="1" applyFont="1" applyFill="1" applyBorder="1" applyAlignment="1">
      <alignment vertical="top"/>
    </xf>
    <xf numFmtId="43" fontId="1" fillId="11" borderId="1" xfId="1" applyFont="1" applyFill="1" applyBorder="1" applyAlignment="1">
      <alignment vertical="center"/>
    </xf>
    <xf numFmtId="43" fontId="4" fillId="11" borderId="1" xfId="1" applyFont="1" applyFill="1" applyBorder="1" applyAlignment="1">
      <alignment vertical="center"/>
    </xf>
    <xf numFmtId="43" fontId="1" fillId="7" borderId="1" xfId="1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0" xfId="0" applyFont="1" applyFill="1" applyBorder="1" applyAlignment="1">
      <alignment horizontal="center" vertical="center"/>
    </xf>
    <xf numFmtId="0" fontId="12" fillId="9" borderId="0" xfId="0" applyFont="1" applyFill="1" applyBorder="1" applyAlignment="1">
      <alignment horizontal="center" vertical="center"/>
    </xf>
    <xf numFmtId="0" fontId="12" fillId="9" borderId="15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3" fontId="10" fillId="2" borderId="4" xfId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top"/>
    </xf>
    <xf numFmtId="0" fontId="8" fillId="8" borderId="17" xfId="0" applyFont="1" applyFill="1" applyBorder="1" applyAlignment="1">
      <alignment horizontal="center" vertical="top"/>
    </xf>
    <xf numFmtId="0" fontId="8" fillId="8" borderId="18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43" fontId="5" fillId="5" borderId="9" xfId="1" applyFont="1" applyFill="1" applyBorder="1" applyAlignment="1">
      <alignment horizontal="center" vertical="top" wrapText="1"/>
    </xf>
    <xf numFmtId="43" fontId="5" fillId="5" borderId="4" xfId="1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horizontal="center" vertical="top"/>
    </xf>
    <xf numFmtId="0" fontId="2" fillId="6" borderId="7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43" fontId="5" fillId="5" borderId="9" xfId="1" applyFont="1" applyFill="1" applyBorder="1" applyAlignment="1">
      <alignment horizontal="center" vertical="top"/>
    </xf>
    <xf numFmtId="43" fontId="5" fillId="5" borderId="4" xfId="1" applyFont="1" applyFill="1" applyBorder="1" applyAlignment="1">
      <alignment horizontal="center" vertical="top"/>
    </xf>
    <xf numFmtId="43" fontId="1" fillId="5" borderId="9" xfId="1" applyFont="1" applyFill="1" applyBorder="1" applyAlignment="1">
      <alignment horizontal="center" vertical="top"/>
    </xf>
    <xf numFmtId="43" fontId="1" fillId="5" borderId="4" xfId="1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top"/>
    </xf>
    <xf numFmtId="0" fontId="15" fillId="6" borderId="1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Normal="100" workbookViewId="0">
      <selection activeCell="E14" sqref="E14"/>
    </sheetView>
  </sheetViews>
  <sheetFormatPr defaultColWidth="8.875" defaultRowHeight="19.5" x14ac:dyDescent="0.25"/>
  <cols>
    <col min="1" max="1" width="5.25" style="1" customWidth="1"/>
    <col min="2" max="2" width="30" style="4" customWidth="1"/>
    <col min="3" max="3" width="32.375" style="5" customWidth="1"/>
    <col min="4" max="4" width="32.375" style="2" customWidth="1"/>
    <col min="5" max="7" width="32.375" style="1" customWidth="1"/>
    <col min="8" max="16384" width="8.875" style="1"/>
  </cols>
  <sheetData>
    <row r="1" spans="1:7" s="8" customFormat="1" ht="30.75" x14ac:dyDescent="0.4">
      <c r="A1" s="32" t="s">
        <v>36</v>
      </c>
      <c r="B1" s="33"/>
      <c r="C1" s="33"/>
      <c r="D1" s="33"/>
      <c r="E1" s="33"/>
      <c r="F1" s="33"/>
      <c r="G1" s="34"/>
    </row>
    <row r="2" spans="1:7" s="8" customFormat="1" ht="30.75" x14ac:dyDescent="0.4">
      <c r="A2" s="35" t="s">
        <v>37</v>
      </c>
      <c r="B2" s="36"/>
      <c r="C2" s="36"/>
      <c r="D2" s="36"/>
      <c r="E2" s="36"/>
      <c r="F2" s="36"/>
      <c r="G2" s="37"/>
    </row>
    <row r="3" spans="1:7" s="8" customFormat="1" ht="30.75" x14ac:dyDescent="0.4">
      <c r="A3" s="38"/>
      <c r="B3" s="39"/>
      <c r="C3" s="39"/>
      <c r="D3" s="39"/>
      <c r="E3" s="39"/>
      <c r="F3" s="39"/>
      <c r="G3" s="40"/>
    </row>
    <row r="4" spans="1:7" s="6" customFormat="1" ht="20.45" customHeight="1" x14ac:dyDescent="0.3">
      <c r="A4" s="43" t="s">
        <v>0</v>
      </c>
      <c r="B4" s="41" t="s">
        <v>1</v>
      </c>
      <c r="C4" s="45" t="s">
        <v>24</v>
      </c>
      <c r="D4" s="53" t="s">
        <v>25</v>
      </c>
      <c r="E4" s="53" t="s">
        <v>26</v>
      </c>
      <c r="F4" s="53" t="s">
        <v>27</v>
      </c>
      <c r="G4" s="55" t="s">
        <v>28</v>
      </c>
    </row>
    <row r="5" spans="1:7" s="6" customFormat="1" ht="20.45" customHeight="1" x14ac:dyDescent="0.3">
      <c r="A5" s="44"/>
      <c r="B5" s="42"/>
      <c r="C5" s="46"/>
      <c r="D5" s="54"/>
      <c r="E5" s="54"/>
      <c r="F5" s="54"/>
      <c r="G5" s="56"/>
    </row>
    <row r="6" spans="1:7" s="6" customFormat="1" ht="20.45" customHeight="1" x14ac:dyDescent="0.3">
      <c r="A6" s="44"/>
      <c r="B6" s="42"/>
      <c r="C6" s="46"/>
      <c r="D6" s="43"/>
      <c r="E6" s="43"/>
      <c r="F6" s="43"/>
      <c r="G6" s="41"/>
    </row>
    <row r="7" spans="1:7" ht="20.45" customHeight="1" x14ac:dyDescent="0.25">
      <c r="A7" s="70" t="s">
        <v>15</v>
      </c>
      <c r="B7" s="71"/>
      <c r="C7" s="71"/>
      <c r="D7" s="71"/>
      <c r="E7" s="71"/>
      <c r="F7" s="71"/>
      <c r="G7" s="72"/>
    </row>
    <row r="8" spans="1:7" s="3" customFormat="1" ht="21" x14ac:dyDescent="0.2">
      <c r="A8" s="9">
        <v>1</v>
      </c>
      <c r="B8" s="10" t="s">
        <v>32</v>
      </c>
      <c r="C8" s="19" t="s">
        <v>29</v>
      </c>
      <c r="D8" s="11">
        <v>1276000</v>
      </c>
      <c r="E8" s="12">
        <v>560000</v>
      </c>
      <c r="F8" s="12">
        <f>(E8*100)/D8</f>
        <v>43.887147335423201</v>
      </c>
      <c r="G8" s="21" t="s">
        <v>31</v>
      </c>
    </row>
    <row r="9" spans="1:7" s="3" customFormat="1" ht="23.45" customHeight="1" x14ac:dyDescent="0.2">
      <c r="A9" s="9">
        <v>2</v>
      </c>
      <c r="B9" s="10" t="s">
        <v>2</v>
      </c>
      <c r="C9" s="19" t="s">
        <v>30</v>
      </c>
      <c r="D9" s="11">
        <v>30000</v>
      </c>
      <c r="E9" s="12">
        <v>0</v>
      </c>
      <c r="F9" s="12">
        <f t="shared" ref="F9:F19" si="0">(E9*100)/D9</f>
        <v>0</v>
      </c>
      <c r="G9" s="21" t="s">
        <v>31</v>
      </c>
    </row>
    <row r="10" spans="1:7" s="3" customFormat="1" ht="21" x14ac:dyDescent="0.2">
      <c r="A10" s="9">
        <v>3</v>
      </c>
      <c r="B10" s="10" t="s">
        <v>3</v>
      </c>
      <c r="C10" s="19" t="s">
        <v>30</v>
      </c>
      <c r="D10" s="11">
        <v>22300</v>
      </c>
      <c r="E10" s="12">
        <v>0</v>
      </c>
      <c r="F10" s="12">
        <f t="shared" si="0"/>
        <v>0</v>
      </c>
      <c r="G10" s="21" t="s">
        <v>31</v>
      </c>
    </row>
    <row r="11" spans="1:7" s="3" customFormat="1" ht="21" x14ac:dyDescent="0.2">
      <c r="A11" s="9">
        <v>4</v>
      </c>
      <c r="B11" s="10" t="s">
        <v>4</v>
      </c>
      <c r="C11" s="19" t="s">
        <v>29</v>
      </c>
      <c r="D11" s="11">
        <v>46800</v>
      </c>
      <c r="E11" s="12">
        <v>11620</v>
      </c>
      <c r="F11" s="12">
        <f t="shared" si="0"/>
        <v>24.82905982905983</v>
      </c>
      <c r="G11" s="21" t="s">
        <v>31</v>
      </c>
    </row>
    <row r="12" spans="1:7" s="3" customFormat="1" ht="21" x14ac:dyDescent="0.2">
      <c r="A12" s="9">
        <v>5</v>
      </c>
      <c r="B12" s="10" t="s">
        <v>5</v>
      </c>
      <c r="C12" s="19" t="s">
        <v>29</v>
      </c>
      <c r="D12" s="11">
        <v>960000</v>
      </c>
      <c r="E12" s="12">
        <v>540000</v>
      </c>
      <c r="F12" s="12">
        <f t="shared" si="0"/>
        <v>56.25</v>
      </c>
      <c r="G12" s="21" t="s">
        <v>31</v>
      </c>
    </row>
    <row r="13" spans="1:7" s="3" customFormat="1" ht="21" x14ac:dyDescent="0.2">
      <c r="A13" s="9">
        <v>6</v>
      </c>
      <c r="B13" s="10" t="s">
        <v>6</v>
      </c>
      <c r="C13" s="19" t="s">
        <v>30</v>
      </c>
      <c r="D13" s="13">
        <v>2800</v>
      </c>
      <c r="E13" s="12">
        <v>0</v>
      </c>
      <c r="F13" s="12">
        <f t="shared" si="0"/>
        <v>0</v>
      </c>
      <c r="G13" s="21" t="s">
        <v>31</v>
      </c>
    </row>
    <row r="14" spans="1:7" s="3" customFormat="1" ht="21" x14ac:dyDescent="0.2">
      <c r="A14" s="9">
        <v>7</v>
      </c>
      <c r="B14" s="10" t="s">
        <v>7</v>
      </c>
      <c r="C14" s="19" t="s">
        <v>30</v>
      </c>
      <c r="D14" s="13">
        <v>10200</v>
      </c>
      <c r="E14" s="12">
        <v>0</v>
      </c>
      <c r="F14" s="12">
        <f t="shared" si="0"/>
        <v>0</v>
      </c>
      <c r="G14" s="21" t="s">
        <v>31</v>
      </c>
    </row>
    <row r="15" spans="1:7" s="3" customFormat="1" ht="21" x14ac:dyDescent="0.2">
      <c r="A15" s="9">
        <v>8</v>
      </c>
      <c r="B15" s="10" t="s">
        <v>11</v>
      </c>
      <c r="C15" s="19" t="s">
        <v>30</v>
      </c>
      <c r="D15" s="13">
        <v>6900</v>
      </c>
      <c r="E15" s="12">
        <v>0</v>
      </c>
      <c r="F15" s="12">
        <f t="shared" si="0"/>
        <v>0</v>
      </c>
      <c r="G15" s="21" t="s">
        <v>31</v>
      </c>
    </row>
    <row r="16" spans="1:7" s="3" customFormat="1" ht="21" x14ac:dyDescent="0.2">
      <c r="A16" s="9">
        <v>9</v>
      </c>
      <c r="B16" s="10" t="s">
        <v>14</v>
      </c>
      <c r="C16" s="19" t="s">
        <v>29</v>
      </c>
      <c r="D16" s="13">
        <v>1400</v>
      </c>
      <c r="E16" s="12">
        <v>500</v>
      </c>
      <c r="F16" s="12">
        <f t="shared" si="0"/>
        <v>35.714285714285715</v>
      </c>
      <c r="G16" s="21" t="s">
        <v>31</v>
      </c>
    </row>
    <row r="17" spans="1:7" s="3" customFormat="1" ht="21" x14ac:dyDescent="0.2">
      <c r="A17" s="9">
        <v>10</v>
      </c>
      <c r="B17" s="10" t="s">
        <v>13</v>
      </c>
      <c r="C17" s="19" t="s">
        <v>29</v>
      </c>
      <c r="D17" s="13">
        <v>24300</v>
      </c>
      <c r="E17" s="12">
        <v>4800</v>
      </c>
      <c r="F17" s="12">
        <f t="shared" si="0"/>
        <v>19.753086419753085</v>
      </c>
      <c r="G17" s="21" t="s">
        <v>31</v>
      </c>
    </row>
    <row r="18" spans="1:7" s="3" customFormat="1" ht="21" x14ac:dyDescent="0.2">
      <c r="A18" s="9">
        <v>11</v>
      </c>
      <c r="B18" s="10" t="s">
        <v>12</v>
      </c>
      <c r="C18" s="19" t="s">
        <v>29</v>
      </c>
      <c r="D18" s="13">
        <v>800</v>
      </c>
      <c r="E18" s="12">
        <v>400</v>
      </c>
      <c r="F18" s="12">
        <f t="shared" si="0"/>
        <v>50</v>
      </c>
      <c r="G18" s="21" t="s">
        <v>31</v>
      </c>
    </row>
    <row r="19" spans="1:7" s="3" customFormat="1" ht="21" x14ac:dyDescent="0.2">
      <c r="A19" s="9">
        <v>12</v>
      </c>
      <c r="B19" s="10" t="s">
        <v>8</v>
      </c>
      <c r="C19" s="19" t="s">
        <v>29</v>
      </c>
      <c r="D19" s="13">
        <v>236000</v>
      </c>
      <c r="E19" s="12">
        <v>93555.46</v>
      </c>
      <c r="F19" s="12">
        <f t="shared" si="0"/>
        <v>39.642144067796607</v>
      </c>
      <c r="G19" s="21" t="s">
        <v>31</v>
      </c>
    </row>
    <row r="20" spans="1:7" s="3" customFormat="1" ht="21" x14ac:dyDescent="0.2">
      <c r="A20" s="73" t="s">
        <v>33</v>
      </c>
      <c r="B20" s="73"/>
      <c r="C20" s="73"/>
      <c r="D20" s="22">
        <f>SUM(D8:D19)</f>
        <v>2617500</v>
      </c>
      <c r="E20" s="22">
        <f>SUM(E8:E19)</f>
        <v>1210875.46</v>
      </c>
      <c r="F20" s="22">
        <f>(E20*100)/D20</f>
        <v>46.260762559694363</v>
      </c>
      <c r="G20" s="23"/>
    </row>
    <row r="21" spans="1:7" s="3" customFormat="1" ht="21" x14ac:dyDescent="0.2">
      <c r="A21" s="59" t="s">
        <v>16</v>
      </c>
      <c r="B21" s="60"/>
      <c r="C21" s="60"/>
      <c r="D21" s="60"/>
      <c r="E21" s="60"/>
      <c r="F21" s="60"/>
      <c r="G21" s="61"/>
    </row>
    <row r="22" spans="1:7" s="3" customFormat="1" x14ac:dyDescent="0.2">
      <c r="A22" s="64">
        <v>1</v>
      </c>
      <c r="B22" s="62" t="s">
        <v>17</v>
      </c>
      <c r="C22" s="57" t="s">
        <v>30</v>
      </c>
      <c r="D22" s="66">
        <v>0</v>
      </c>
      <c r="E22" s="68">
        <v>0</v>
      </c>
      <c r="F22" s="68">
        <v>0</v>
      </c>
      <c r="G22" s="68" t="s">
        <v>31</v>
      </c>
    </row>
    <row r="23" spans="1:7" s="3" customFormat="1" x14ac:dyDescent="0.2">
      <c r="A23" s="65"/>
      <c r="B23" s="63"/>
      <c r="C23" s="58"/>
      <c r="D23" s="67"/>
      <c r="E23" s="69"/>
      <c r="F23" s="69"/>
      <c r="G23" s="69"/>
    </row>
    <row r="24" spans="1:7" s="3" customFormat="1" ht="21" x14ac:dyDescent="0.2">
      <c r="A24" s="74" t="s">
        <v>34</v>
      </c>
      <c r="B24" s="74"/>
      <c r="C24" s="74"/>
      <c r="D24" s="25">
        <f>D22</f>
        <v>0</v>
      </c>
      <c r="E24" s="25">
        <f t="shared" ref="E24:F24" si="1">E22</f>
        <v>0</v>
      </c>
      <c r="F24" s="25">
        <f t="shared" si="1"/>
        <v>0</v>
      </c>
      <c r="G24" s="24"/>
    </row>
    <row r="25" spans="1:7" s="3" customFormat="1" ht="21" x14ac:dyDescent="0.2">
      <c r="A25" s="47" t="s">
        <v>22</v>
      </c>
      <c r="B25" s="48"/>
      <c r="C25" s="48"/>
      <c r="D25" s="48"/>
      <c r="E25" s="48"/>
      <c r="F25" s="48"/>
      <c r="G25" s="49"/>
    </row>
    <row r="26" spans="1:7" s="3" customFormat="1" ht="63" x14ac:dyDescent="0.2">
      <c r="A26" s="14">
        <v>1</v>
      </c>
      <c r="B26" s="15" t="s">
        <v>9</v>
      </c>
      <c r="C26" s="20" t="s">
        <v>30</v>
      </c>
      <c r="D26" s="16">
        <v>15000</v>
      </c>
      <c r="E26" s="17">
        <v>0</v>
      </c>
      <c r="F26" s="17">
        <f>(E26*100)/D26</f>
        <v>0</v>
      </c>
      <c r="G26" s="30" t="s">
        <v>31</v>
      </c>
    </row>
    <row r="27" spans="1:7" s="3" customFormat="1" ht="46.9" customHeight="1" x14ac:dyDescent="0.2">
      <c r="A27" s="14">
        <v>2</v>
      </c>
      <c r="B27" s="15" t="s">
        <v>10</v>
      </c>
      <c r="C27" s="20" t="s">
        <v>30</v>
      </c>
      <c r="D27" s="16">
        <v>8000</v>
      </c>
      <c r="E27" s="17">
        <v>0</v>
      </c>
      <c r="F27" s="17">
        <f t="shared" ref="F27:F33" si="2">(E27*100)/D27</f>
        <v>0</v>
      </c>
      <c r="G27" s="30" t="s">
        <v>31</v>
      </c>
    </row>
    <row r="28" spans="1:7" s="3" customFormat="1" ht="42" x14ac:dyDescent="0.2">
      <c r="A28" s="14">
        <v>3</v>
      </c>
      <c r="B28" s="18" t="s">
        <v>18</v>
      </c>
      <c r="C28" s="20" t="s">
        <v>30</v>
      </c>
      <c r="D28" s="16">
        <v>2000</v>
      </c>
      <c r="E28" s="17">
        <v>0</v>
      </c>
      <c r="F28" s="17">
        <f t="shared" si="2"/>
        <v>0</v>
      </c>
      <c r="G28" s="30" t="s">
        <v>31</v>
      </c>
    </row>
    <row r="29" spans="1:7" s="3" customFormat="1" ht="42" x14ac:dyDescent="0.2">
      <c r="A29" s="14">
        <v>4</v>
      </c>
      <c r="B29" s="18" t="s">
        <v>19</v>
      </c>
      <c r="C29" s="20" t="s">
        <v>30</v>
      </c>
      <c r="D29" s="16">
        <v>0</v>
      </c>
      <c r="E29" s="17">
        <v>0</v>
      </c>
      <c r="F29" s="17">
        <v>0</v>
      </c>
      <c r="G29" s="30" t="s">
        <v>31</v>
      </c>
    </row>
    <row r="30" spans="1:7" s="3" customFormat="1" ht="46.9" customHeight="1" x14ac:dyDescent="0.2">
      <c r="A30" s="14">
        <v>5</v>
      </c>
      <c r="B30" s="18" t="s">
        <v>20</v>
      </c>
      <c r="C30" s="20" t="s">
        <v>29</v>
      </c>
      <c r="D30" s="16">
        <v>10000</v>
      </c>
      <c r="E30" s="17">
        <v>5000</v>
      </c>
      <c r="F30" s="17">
        <f t="shared" si="2"/>
        <v>50</v>
      </c>
      <c r="G30" s="30" t="s">
        <v>31</v>
      </c>
    </row>
    <row r="31" spans="1:7" s="3" customFormat="1" ht="46.9" customHeight="1" x14ac:dyDescent="0.2">
      <c r="A31" s="14">
        <v>6</v>
      </c>
      <c r="B31" s="18" t="s">
        <v>21</v>
      </c>
      <c r="C31" s="20" t="s">
        <v>29</v>
      </c>
      <c r="D31" s="16">
        <v>15200</v>
      </c>
      <c r="E31" s="17">
        <v>7600</v>
      </c>
      <c r="F31" s="17">
        <f t="shared" si="2"/>
        <v>50</v>
      </c>
      <c r="G31" s="30" t="s">
        <v>31</v>
      </c>
    </row>
    <row r="32" spans="1:7" s="3" customFormat="1" ht="21" x14ac:dyDescent="0.2">
      <c r="A32" s="31" t="s">
        <v>35</v>
      </c>
      <c r="B32" s="31"/>
      <c r="C32" s="31"/>
      <c r="D32" s="29">
        <f>SUM(D26:D31)</f>
        <v>50200</v>
      </c>
      <c r="E32" s="29">
        <f>SUM(E26:E31)</f>
        <v>12600</v>
      </c>
      <c r="F32" s="29">
        <f>(E32*100)/D32</f>
        <v>25.099601593625497</v>
      </c>
      <c r="G32" s="28"/>
    </row>
    <row r="33" spans="1:7" s="3" customFormat="1" ht="21.75" thickBot="1" x14ac:dyDescent="0.25">
      <c r="A33" s="50" t="s">
        <v>23</v>
      </c>
      <c r="B33" s="51"/>
      <c r="C33" s="52"/>
      <c r="D33" s="26">
        <f>SUM(D8:D19)+D22+D26+D27+D28+D29+D30+D31</f>
        <v>2667700</v>
      </c>
      <c r="E33" s="26">
        <f t="shared" ref="E33" si="3">SUM(E8:E19)+E22+E26+E27+E28+E29+E30+E31</f>
        <v>1223475.46</v>
      </c>
      <c r="F33" s="27">
        <f t="shared" si="2"/>
        <v>45.8625580087716</v>
      </c>
      <c r="G33" s="7"/>
    </row>
    <row r="34" spans="1:7" ht="20.25" thickTop="1" x14ac:dyDescent="0.25"/>
    <row r="54" ht="14.25" customHeight="1" x14ac:dyDescent="0.25"/>
    <row r="55" ht="14.25" customHeight="1" x14ac:dyDescent="0.25"/>
    <row r="56" ht="14.25" customHeight="1" x14ac:dyDescent="0.25"/>
  </sheetData>
  <mergeCells count="24">
    <mergeCell ref="A33:C33"/>
    <mergeCell ref="D4:D6"/>
    <mergeCell ref="E4:E6"/>
    <mergeCell ref="F4:F6"/>
    <mergeCell ref="G4:G6"/>
    <mergeCell ref="C22:C23"/>
    <mergeCell ref="A21:G21"/>
    <mergeCell ref="B22:B23"/>
    <mergeCell ref="A22:A23"/>
    <mergeCell ref="D22:D23"/>
    <mergeCell ref="E22:E23"/>
    <mergeCell ref="F22:F23"/>
    <mergeCell ref="G22:G23"/>
    <mergeCell ref="A7:G7"/>
    <mergeCell ref="A20:C20"/>
    <mergeCell ref="A24:C24"/>
    <mergeCell ref="A32:C32"/>
    <mergeCell ref="A1:G1"/>
    <mergeCell ref="A2:G2"/>
    <mergeCell ref="A3:G3"/>
    <mergeCell ref="B4:B6"/>
    <mergeCell ref="A4:A6"/>
    <mergeCell ref="C4:C6"/>
    <mergeCell ref="A25:G25"/>
  </mergeCells>
  <phoneticPr fontId="9" type="noConversion"/>
  <printOptions horizontalCentered="1"/>
  <pageMargins left="7.874015748031496E-2" right="7.874015748031496E-2" top="7.874015748031496E-2" bottom="7.874015748031496E-2" header="0.31496062992125984" footer="0.31496062992125984"/>
  <pageSetup paperSize="5" scale="83" fitToHeight="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2026-07-14T03:07:59Z</cp:lastPrinted>
  <dcterms:created xsi:type="dcterms:W3CDTF">2024-01-10T07:59:11Z</dcterms:created>
  <dcterms:modified xsi:type="dcterms:W3CDTF">2026-07-14T09:35:34Z</dcterms:modified>
</cp:coreProperties>
</file>